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گزارشات پیشرفت دی ماه\"/>
    </mc:Choice>
  </mc:AlternateContent>
  <bookViews>
    <workbookView xWindow="0" yWindow="0" windowWidth="17280" windowHeight="85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Sheet1!$B$2:$L$42</definedName>
  </definedNames>
  <calcPr calcId="152511"/>
</workbook>
</file>

<file path=xl/calcChain.xml><?xml version="1.0" encoding="utf-8"?>
<calcChain xmlns="http://schemas.openxmlformats.org/spreadsheetml/2006/main">
  <c r="H5" i="1" l="1"/>
  <c r="L25" i="1" l="1"/>
  <c r="L14" i="1"/>
  <c r="L8" i="1"/>
  <c r="J14" i="1" l="1"/>
  <c r="J8" i="1"/>
  <c r="I25" i="1" l="1"/>
  <c r="I14" i="1"/>
  <c r="I8" i="1"/>
  <c r="I5" i="1" l="1"/>
  <c r="J5" i="1"/>
  <c r="L5" i="1"/>
  <c r="J25" i="1"/>
  <c r="K5" i="1" l="1"/>
  <c r="G5" i="1"/>
  <c r="C5" i="1"/>
  <c r="G40" i="1" l="1"/>
  <c r="G16" i="1"/>
  <c r="G17" i="1"/>
  <c r="G18" i="1"/>
  <c r="G19" i="1"/>
  <c r="G20" i="1"/>
  <c r="G21" i="1"/>
  <c r="G29" i="1"/>
  <c r="G30" i="1"/>
  <c r="G31" i="1"/>
  <c r="G32" i="1"/>
  <c r="G33" i="1"/>
  <c r="G34" i="1"/>
  <c r="G35" i="1"/>
  <c r="G36" i="1"/>
  <c r="G37" i="1"/>
  <c r="G38" i="1"/>
  <c r="G39" i="1"/>
  <c r="G28" i="1"/>
  <c r="G27" i="1"/>
  <c r="G26" i="1"/>
  <c r="G25" i="1" l="1"/>
  <c r="G6" i="1"/>
  <c r="G7" i="1"/>
  <c r="G9" i="1"/>
  <c r="G10" i="1"/>
  <c r="G11" i="1"/>
  <c r="G12" i="1"/>
  <c r="G13" i="1"/>
  <c r="G15" i="1"/>
  <c r="G22" i="1"/>
  <c r="G23" i="1"/>
  <c r="G24" i="1"/>
  <c r="G14" i="1" l="1"/>
  <c r="G8" i="1"/>
</calcChain>
</file>

<file path=xl/sharedStrings.xml><?xml version="1.0" encoding="utf-8"?>
<sst xmlns="http://schemas.openxmlformats.org/spreadsheetml/2006/main" count="132" uniqueCount="79">
  <si>
    <t xml:space="preserve">مطالعات میدانی، جمع آوری داده ها و اطلاعات میدانی و اسنادی برگزاری جلسات مشارکتی </t>
  </si>
  <si>
    <t>نام فعالیت</t>
  </si>
  <si>
    <t>بررسی و اصلاح نظرات ناظرین برگزاری مراحل تصویب طرح</t>
  </si>
  <si>
    <t>98/06/31</t>
  </si>
  <si>
    <t>کل مطالعه</t>
  </si>
  <si>
    <t>ترکیب وزنی فعالیت ها</t>
  </si>
  <si>
    <t>آغاز</t>
  </si>
  <si>
    <t>انجام</t>
  </si>
  <si>
    <t>مدت</t>
  </si>
  <si>
    <t>تجهیز کارگاه</t>
  </si>
  <si>
    <t>97/06/31</t>
  </si>
  <si>
    <t>درصد پیشرفت</t>
  </si>
  <si>
    <t>راژان آب زاگرس</t>
  </si>
  <si>
    <t>سبز سامانه سبلان</t>
  </si>
  <si>
    <t>یورت شهر سبلان</t>
  </si>
  <si>
    <t>برنامه ریزی چشم‌انداز سامان</t>
  </si>
  <si>
    <t>آرتا نقشینه شهر</t>
  </si>
  <si>
    <t>مهندسین مشاور فایل/فایل های مستندات پیشرفت کار را همزمان به دفتر مطالعات و مدیر تیم نظارت عامل چهارم ارسال می نمایند.</t>
  </si>
  <si>
    <t>گزارش های ماهانه هفته اول ماه بعد تهیه و ارسال خواهند شد.</t>
  </si>
  <si>
    <t>زمانبندی ارسال گزارش:</t>
  </si>
  <si>
    <t>زمانبندی فعالیت‌ها</t>
  </si>
  <si>
    <t>بخش اول: کلیات برنامه توسعه اقتصادی و اشتغالزایی روستایی</t>
  </si>
  <si>
    <t>بیان مسئله و ضرورت انجام طرح از دیدگاه نظری</t>
  </si>
  <si>
    <t>بیان مسئله و ضرورت انجام طرح در مقیاس استانی، شهرستانی – محلی.</t>
  </si>
  <si>
    <t>مبنا و چارچوب تحلیلی (رویکرد نظری به تحلیل توسعه اقتصادی و اشتغالزایی روستایی با ملاحظات استانی)</t>
  </si>
  <si>
    <t>روششناسی تدوین برنامه برمبنای الگوهای نظری</t>
  </si>
  <si>
    <t>بخش دوم: بررسي اسناد و توصيف و تحليل وضع موجود</t>
  </si>
  <si>
    <t>موقعیت جغرافیایی دهستان و روستاهای هدف</t>
  </si>
  <si>
    <t>توصيف، تحليل و تبيينِ وضعيت منابع طبيعي و زيستي روستاهاي هدف دهستان يا بخش</t>
  </si>
  <si>
    <t>توصیف، تحلیل و تبیینِ وضعیت منابع انسانی، اجتماعی، اقتصادی و زیرساختی روستاهای هدف دهستان یا بخش</t>
  </si>
  <si>
    <t>توصیف، تحلیل و تبیینِ وضعیت نظام تولیدی )کشاورزی، صنایع، خدمات و گردشگری( در روستاهای هدف، دهستان یا بخش)</t>
  </si>
  <si>
    <t>توصيف، تحليل و تبيينِ فضايي و سلسله مراتب سکونتگاهي از روستاهاي هدف دهستان يا بخش</t>
  </si>
  <si>
    <t>توصیف، تحلیل و تبیینِ قوانین و مقررات محدودیتساز و محدودیت نهادی در توسعه اقتصادی و اشتغالزایی روستاهاي هدف دهستان يا بخش</t>
  </si>
  <si>
    <t>قابلیتها و تنگناهای طبیعی، اجتماعی - انسانی، زیرساختی و فضایی، منابع تولید و نظام فعالیتی جهت تولید و عرضه در بخش کشاورزی، صنعت و خدمات روستاهای هدف دهستان یا بخش</t>
  </si>
  <si>
    <t>تعیین اهداف، چشمانداز و سیاستهای توسعه اقتصادی و اشتغالزایی دهستان یا بخش</t>
  </si>
  <si>
    <t>جمعبندي و نتيجهگيري از مباحث بررسي اسناد و طرحهاي فرادست و برنامهها، منابع توليد، نظام فعاليتي؛جايگاه فضايي و قابليتها و تنگناها در روستاهاي هدف دهستان يا بخش.</t>
  </si>
  <si>
    <t>بخش سوم: برنامه توسعه اقتصادي و اشتغالزايي روستاي هدف</t>
  </si>
  <si>
    <t>شناسایی، توصیف و اولویتبندی قابلیتها و تنگناهای طبیعی، اجتماعی، اقتصادی و فضایی منابع تولید و نظام فعالیتی جهت تولید و اشتغال روستا</t>
  </si>
  <si>
    <t>شناسایی و اولویتبندی مهمترین ظرفیتهای روستا با تاکید بر برندسازی فعالیتها و خدمات برای تعیین محورهای تولید یا خدمات دارای اولویت و پیشرانها جهت تحرک اقتصادی روستا</t>
  </si>
  <si>
    <t>تعیین نتایج کیفی و کمی مورد انتظار برنامه توسعه اقتصادی و اشتغالزایی روستا</t>
  </si>
  <si>
    <t>تعیین اقدامات مناسب برای ارتقاء ظرفیت فعالیتهای اقتصادی و اشتغالزای موجودِ روستا</t>
  </si>
  <si>
    <t>تعیین برنامه های توسعه اقتصادی و اشتغالزایی برای ارتقاء سطح فعالیتهای اقتصادی و اشتغالزایی روستا</t>
  </si>
  <si>
    <t>تعیین و اولویتبندی طرحها و پروژههای سرمایهگذاری توسعه اقتصادی و اشتغالزایی با مقیاس کارکردی در سطح روستا، دهستان، بخش یا شهرستان و تعیین هدف کمی اشتغال هر یک از طرحها و پروژه های توسعه اقتصادی و اشتغالزایی</t>
  </si>
  <si>
    <t>تعیین و شناسایی بازار هدف تولیدات و خدمات طرحها و پروژه های سرمایه گذاری اشتغالزای روستا</t>
  </si>
  <si>
    <t>تعیین سهم تعهدات مالی بخش خصوصی، مردمی و دولتی و میزان منابع و تسهیلات مورد نیاز در اجراء طرحها و پروژهها و تحقق اشتغال</t>
  </si>
  <si>
    <t>تعیین و تعریف ملاحظات و الزامات محیطی، اقتصادی، زیرساختی اجتنابناپذیر، سازمانی – مدیریتی، اجتماعي و نهادي جهت اجراي طرحها و پروژههاي سرمايه گذاري؛</t>
  </si>
  <si>
    <t>شناسایی ظرفیتهای پیوند بین برنامه توسعه اقتصادی و اشتغالزایی و تسهیلات موضوع «قانون حمايت از توسعه و ايجاد اشتغال پايدار در مناطق روستايي و عشايري با استفاده از منابع صندوق توسعه ملي» و ارائه طریق</t>
  </si>
  <si>
    <t>جمع بندي و ارائه ماتريس برنامه</t>
  </si>
  <si>
    <t>فرآیند انجام کار (تبیین فرآیندها و اقدامات میدانی با مشارکت ذینفعان)</t>
  </si>
  <si>
    <t xml:space="preserve"> توصيف، تحليل و تبيينِ اسناد بالادستي و ارزيابي طرحها و برنامه‌هاي اجراء شده و در حال انجامِ مرتبط 
با موضوع و مکان برنام. توسعه اقتصادي و اشتغالزايي روستاها</t>
  </si>
  <si>
    <t>97/08/01</t>
  </si>
  <si>
    <t>97/10/15</t>
  </si>
  <si>
    <t>97/10/30</t>
  </si>
  <si>
    <t>97/09/07</t>
  </si>
  <si>
    <t>97/12/20</t>
  </si>
  <si>
    <t>97/11/30</t>
  </si>
  <si>
    <t>98/04/30</t>
  </si>
  <si>
    <t>97/11/01</t>
  </si>
  <si>
    <t>98/02/30</t>
  </si>
  <si>
    <t xml:space="preserve"> ظرفیت شناسی نیروی انسانی از طریق شناسایی جوانان و سرپرستان خانوار جویای کار</t>
  </si>
  <si>
    <t>98/03/14</t>
  </si>
  <si>
    <t>جمع آوري ايده هاي مرتبط با طرحهاي کارآفريني قابل اجراء توسط افراد بومي و غيربومي، مرتبط با ظرفیتها، مزیتها و محورهای تولید</t>
  </si>
  <si>
    <t>98/03/21</t>
  </si>
  <si>
    <t>98/03/30</t>
  </si>
  <si>
    <t>98/04/07</t>
  </si>
  <si>
    <t>98/04/14</t>
  </si>
  <si>
    <t>98/04/01</t>
  </si>
  <si>
    <t>98/06/30</t>
  </si>
  <si>
    <t>97/12/01</t>
  </si>
  <si>
    <t>97/10/01</t>
  </si>
  <si>
    <t>97/12/07</t>
  </si>
  <si>
    <t>97/12/10</t>
  </si>
  <si>
    <t>98/02/01</t>
  </si>
  <si>
    <t>98/01/20</t>
  </si>
  <si>
    <t>97/04/30</t>
  </si>
  <si>
    <t>-</t>
  </si>
  <si>
    <t>شناسایی و امکانسنجی ایجاد زنجیرههای ارزش، تولید و خوشه های کسب و کار در روستای هدف</t>
  </si>
  <si>
    <t>97/11/04</t>
  </si>
  <si>
    <t xml:space="preserve">گزارش پیشرفت مطالعات منتهی به 97/10/30 مهندسین مشاور برنامه توسعه اقتصادی و اشتغالزایی روستایی استان زنجان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</si>
</sst>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B Nazanin"/>
      <charset val="178"/>
    </font>
    <font>
      <b/>
      <sz val="9"/>
      <color theme="1"/>
      <name val="B Nazanin"/>
      <charset val="178"/>
    </font>
    <font>
      <b/>
      <sz val="10"/>
      <color theme="1"/>
      <name val="B Nazanin"/>
      <charset val="178"/>
    </font>
    <font>
      <sz val="9"/>
      <color theme="1"/>
      <name val="B Nazanin"/>
      <charset val="17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2"/>
  <sheetViews>
    <sheetView rightToLeft="1" tabSelected="1" workbookViewId="0">
      <selection activeCell="K6" sqref="K6:K40"/>
    </sheetView>
  </sheetViews>
  <sheetFormatPr defaultColWidth="10.7109375" defaultRowHeight="39.950000000000003" customHeight="1" x14ac:dyDescent="0.4"/>
  <cols>
    <col min="1" max="1" width="10.7109375" style="5"/>
    <col min="2" max="2" width="20.7109375" style="13" customWidth="1"/>
    <col min="3" max="6" width="10.7109375" style="6"/>
    <col min="7" max="7" width="12" style="6" bestFit="1" customWidth="1"/>
    <col min="8" max="12" width="10.7109375" style="6"/>
    <col min="13" max="16384" width="10.7109375" style="5"/>
  </cols>
  <sheetData>
    <row r="1" spans="2:12" ht="18" customHeight="1" x14ac:dyDescent="0.4"/>
    <row r="2" spans="2:12" ht="39.950000000000003" customHeight="1" x14ac:dyDescent="0.4">
      <c r="B2" s="17" t="s">
        <v>78</v>
      </c>
      <c r="C2" s="17"/>
      <c r="D2" s="17"/>
      <c r="E2" s="17"/>
      <c r="F2" s="17"/>
      <c r="G2" s="17"/>
      <c r="H2" s="4"/>
      <c r="I2" s="17" t="s">
        <v>19</v>
      </c>
      <c r="J2" s="17"/>
      <c r="K2" s="15" t="s">
        <v>77</v>
      </c>
      <c r="L2" s="4"/>
    </row>
    <row r="3" spans="2:12" s="4" customFormat="1" ht="39.950000000000003" customHeight="1" x14ac:dyDescent="0.4">
      <c r="B3" s="21" t="s">
        <v>1</v>
      </c>
      <c r="C3" s="18" t="s">
        <v>5</v>
      </c>
      <c r="D3" s="20" t="s">
        <v>20</v>
      </c>
      <c r="E3" s="20"/>
      <c r="F3" s="20"/>
      <c r="G3" s="3" t="s">
        <v>4</v>
      </c>
      <c r="H3" s="3" t="s">
        <v>16</v>
      </c>
      <c r="I3" s="2" t="s">
        <v>15</v>
      </c>
      <c r="J3" s="3" t="s">
        <v>12</v>
      </c>
      <c r="K3" s="3" t="s">
        <v>13</v>
      </c>
      <c r="L3" s="3" t="s">
        <v>14</v>
      </c>
    </row>
    <row r="4" spans="2:12" s="4" customFormat="1" ht="39.950000000000003" customHeight="1" x14ac:dyDescent="0.4">
      <c r="B4" s="22"/>
      <c r="C4" s="19"/>
      <c r="D4" s="7" t="s">
        <v>8</v>
      </c>
      <c r="E4" s="7" t="s">
        <v>6</v>
      </c>
      <c r="F4" s="7" t="s">
        <v>7</v>
      </c>
      <c r="G4" s="7" t="s">
        <v>11</v>
      </c>
      <c r="H4" s="7" t="s">
        <v>11</v>
      </c>
      <c r="I4" s="7" t="s">
        <v>11</v>
      </c>
      <c r="J4" s="7" t="s">
        <v>11</v>
      </c>
      <c r="K4" s="7" t="s">
        <v>11</v>
      </c>
      <c r="L4" s="7" t="s">
        <v>11</v>
      </c>
    </row>
    <row r="5" spans="2:12" s="4" customFormat="1" ht="39.950000000000003" customHeight="1" x14ac:dyDescent="0.4">
      <c r="B5" s="14" t="s">
        <v>4</v>
      </c>
      <c r="C5" s="9">
        <f>C6+C7+C8+C14+C25</f>
        <v>100</v>
      </c>
      <c r="D5" s="9">
        <v>360</v>
      </c>
      <c r="E5" s="9" t="s">
        <v>10</v>
      </c>
      <c r="F5" s="9" t="s">
        <v>3</v>
      </c>
      <c r="G5" s="10">
        <f>(H5*(4/17)+I5*(4/17)+J5*(2/17)+K5*(2/17)+L5*(5/17))</f>
        <v>41.941176470588232</v>
      </c>
      <c r="H5" s="10">
        <f t="shared" ref="H5:L5" si="0">H6+H7+H8+H14+H25</f>
        <v>34</v>
      </c>
      <c r="I5" s="10">
        <f t="shared" si="0"/>
        <v>38</v>
      </c>
      <c r="J5" s="10">
        <f t="shared" si="0"/>
        <v>22</v>
      </c>
      <c r="K5" s="10">
        <f t="shared" si="0"/>
        <v>38</v>
      </c>
      <c r="L5" s="10">
        <f t="shared" si="0"/>
        <v>61</v>
      </c>
    </row>
    <row r="6" spans="2:12" s="4" customFormat="1" ht="42.75" customHeight="1" x14ac:dyDescent="0.4">
      <c r="B6" s="14" t="s">
        <v>9</v>
      </c>
      <c r="C6" s="9">
        <v>5</v>
      </c>
      <c r="D6" s="9">
        <v>90</v>
      </c>
      <c r="E6" s="9" t="s">
        <v>74</v>
      </c>
      <c r="F6" s="9" t="s">
        <v>50</v>
      </c>
      <c r="G6" s="10">
        <f t="shared" ref="G6:G24" si="1">(H6*(4/17)+I6*(4/17)+J6*(2/17)+K6*(2/17)+L6*(5/17))</f>
        <v>5</v>
      </c>
      <c r="H6" s="9">
        <v>5</v>
      </c>
      <c r="I6" s="9">
        <v>5</v>
      </c>
      <c r="J6" s="9">
        <v>5</v>
      </c>
      <c r="K6" s="9">
        <v>5</v>
      </c>
      <c r="L6" s="9">
        <v>5</v>
      </c>
    </row>
    <row r="7" spans="2:12" s="4" customFormat="1" ht="47.25" customHeight="1" x14ac:dyDescent="0.4">
      <c r="B7" s="14" t="s">
        <v>0</v>
      </c>
      <c r="C7" s="9">
        <v>5</v>
      </c>
      <c r="D7" s="9">
        <v>75</v>
      </c>
      <c r="E7" s="9" t="s">
        <v>50</v>
      </c>
      <c r="F7" s="9" t="s">
        <v>51</v>
      </c>
      <c r="G7" s="10">
        <f>(H7*(4/17)+I7*(4/17)+J7*(2/17)+K7*(2/17)+L7*(5/17))</f>
        <v>2.6470588235294121</v>
      </c>
      <c r="H7" s="11">
        <v>2</v>
      </c>
      <c r="I7" s="9">
        <v>2</v>
      </c>
      <c r="J7" s="11">
        <v>2</v>
      </c>
      <c r="K7" s="11">
        <v>2.5</v>
      </c>
      <c r="L7" s="11">
        <v>4</v>
      </c>
    </row>
    <row r="8" spans="2:12" s="4" customFormat="1" ht="39.950000000000003" customHeight="1" x14ac:dyDescent="0.4">
      <c r="B8" s="14" t="s">
        <v>21</v>
      </c>
      <c r="C8" s="9">
        <v>25</v>
      </c>
      <c r="D8" s="9">
        <v>120</v>
      </c>
      <c r="E8" s="9" t="s">
        <v>50</v>
      </c>
      <c r="F8" s="9" t="s">
        <v>55</v>
      </c>
      <c r="G8" s="10">
        <f>G9+G10+G11+G12+G13</f>
        <v>21.529411764705884</v>
      </c>
      <c r="H8" s="10">
        <v>18.5</v>
      </c>
      <c r="I8" s="10">
        <f t="shared" ref="I8:L8" si="2">I9+I10+I11+I12+I13</f>
        <v>23</v>
      </c>
      <c r="J8" s="10">
        <f t="shared" si="2"/>
        <v>13</v>
      </c>
      <c r="K8" s="10">
        <v>24.5</v>
      </c>
      <c r="L8" s="10">
        <f t="shared" si="2"/>
        <v>25</v>
      </c>
    </row>
    <row r="9" spans="2:12" ht="39.950000000000003" customHeight="1" x14ac:dyDescent="0.4">
      <c r="B9" s="12" t="s">
        <v>22</v>
      </c>
      <c r="C9" s="1">
        <v>6</v>
      </c>
      <c r="D9" s="1">
        <v>90</v>
      </c>
      <c r="E9" s="1" t="s">
        <v>50</v>
      </c>
      <c r="F9" s="1" t="s">
        <v>52</v>
      </c>
      <c r="G9" s="8">
        <f t="shared" si="1"/>
        <v>5.7411764705882353</v>
      </c>
      <c r="H9" s="1">
        <v>5.4</v>
      </c>
      <c r="I9" s="1">
        <v>6</v>
      </c>
      <c r="J9" s="1">
        <v>5</v>
      </c>
      <c r="K9" s="1">
        <v>6</v>
      </c>
      <c r="L9" s="1">
        <v>6</v>
      </c>
    </row>
    <row r="10" spans="2:12" ht="39.950000000000003" customHeight="1" x14ac:dyDescent="0.4">
      <c r="B10" s="12" t="s">
        <v>23</v>
      </c>
      <c r="C10" s="1">
        <v>6</v>
      </c>
      <c r="D10" s="1">
        <v>90</v>
      </c>
      <c r="E10" s="1" t="s">
        <v>50</v>
      </c>
      <c r="F10" s="1" t="s">
        <v>52</v>
      </c>
      <c r="G10" s="8">
        <f t="shared" si="1"/>
        <v>4.8470588235294114</v>
      </c>
      <c r="H10" s="1">
        <v>3.6</v>
      </c>
      <c r="I10" s="1">
        <v>6</v>
      </c>
      <c r="J10" s="1">
        <v>1</v>
      </c>
      <c r="K10" s="1">
        <v>6</v>
      </c>
      <c r="L10" s="1">
        <v>6</v>
      </c>
    </row>
    <row r="11" spans="2:12" ht="39.950000000000003" customHeight="1" x14ac:dyDescent="0.4">
      <c r="B11" s="12" t="s">
        <v>24</v>
      </c>
      <c r="C11" s="1">
        <v>7</v>
      </c>
      <c r="D11" s="1">
        <v>120</v>
      </c>
      <c r="E11" s="1" t="s">
        <v>50</v>
      </c>
      <c r="F11" s="1" t="s">
        <v>55</v>
      </c>
      <c r="G11" s="8">
        <f t="shared" si="1"/>
        <v>6.2000000000000011</v>
      </c>
      <c r="H11" s="1">
        <v>5.6</v>
      </c>
      <c r="I11" s="1">
        <v>7</v>
      </c>
      <c r="J11" s="1">
        <v>3</v>
      </c>
      <c r="K11" s="1">
        <v>7</v>
      </c>
      <c r="L11" s="1">
        <v>7</v>
      </c>
    </row>
    <row r="12" spans="2:12" ht="39.950000000000003" customHeight="1" x14ac:dyDescent="0.4">
      <c r="B12" s="12" t="s">
        <v>25</v>
      </c>
      <c r="C12" s="1">
        <v>3</v>
      </c>
      <c r="D12" s="1">
        <v>37</v>
      </c>
      <c r="E12" s="1" t="s">
        <v>50</v>
      </c>
      <c r="F12" s="1" t="s">
        <v>53</v>
      </c>
      <c r="G12" s="8">
        <f t="shared" si="1"/>
        <v>2.7882352941176469</v>
      </c>
      <c r="H12" s="1">
        <v>2.1</v>
      </c>
      <c r="I12" s="1">
        <v>3</v>
      </c>
      <c r="J12" s="1">
        <v>3</v>
      </c>
      <c r="K12" s="1">
        <v>3</v>
      </c>
      <c r="L12" s="1">
        <v>3</v>
      </c>
    </row>
    <row r="13" spans="2:12" ht="39.950000000000003" customHeight="1" x14ac:dyDescent="0.4">
      <c r="B13" s="12" t="s">
        <v>48</v>
      </c>
      <c r="C13" s="1">
        <v>3</v>
      </c>
      <c r="D13" s="1">
        <v>37</v>
      </c>
      <c r="E13" s="1" t="s">
        <v>50</v>
      </c>
      <c r="F13" s="1" t="s">
        <v>53</v>
      </c>
      <c r="G13" s="8">
        <f t="shared" si="1"/>
        <v>1.9529411764705882</v>
      </c>
      <c r="H13" s="1">
        <v>1.8</v>
      </c>
      <c r="I13" s="1">
        <v>1</v>
      </c>
      <c r="J13" s="1">
        <v>1</v>
      </c>
      <c r="K13" s="1">
        <v>2.5</v>
      </c>
      <c r="L13" s="1">
        <v>3</v>
      </c>
    </row>
    <row r="14" spans="2:12" ht="39.950000000000003" customHeight="1" x14ac:dyDescent="0.4">
      <c r="B14" s="14" t="s">
        <v>26</v>
      </c>
      <c r="C14" s="9">
        <v>25</v>
      </c>
      <c r="D14" s="9">
        <v>120</v>
      </c>
      <c r="E14" s="9" t="s">
        <v>69</v>
      </c>
      <c r="F14" s="9" t="s">
        <v>72</v>
      </c>
      <c r="G14" s="10">
        <f>G15+G16+G17+G18+G19+G20+G21+G22+G23+G24</f>
        <v>8.8235294117647065</v>
      </c>
      <c r="H14" s="10">
        <v>8.5</v>
      </c>
      <c r="I14" s="10">
        <f t="shared" ref="I14:L14" si="3">I15+I16+I17+I18+I19+I20+I21+I22+I23+I24</f>
        <v>5</v>
      </c>
      <c r="J14" s="10">
        <f t="shared" si="3"/>
        <v>1.9999999999999998</v>
      </c>
      <c r="K14" s="10">
        <v>6</v>
      </c>
      <c r="L14" s="10">
        <f t="shared" si="3"/>
        <v>16</v>
      </c>
    </row>
    <row r="15" spans="2:12" ht="39.950000000000003" customHeight="1" x14ac:dyDescent="0.4">
      <c r="B15" s="12" t="s">
        <v>27</v>
      </c>
      <c r="C15" s="1">
        <v>1</v>
      </c>
      <c r="D15" s="1">
        <v>29</v>
      </c>
      <c r="E15" s="1" t="s">
        <v>69</v>
      </c>
      <c r="F15" s="1" t="s">
        <v>52</v>
      </c>
      <c r="G15" s="8">
        <f>(H15*(4/17)+I15*(4/17)+J15*(2/17)+K15*(2/17)+L15*(5/17))</f>
        <v>0.94117647058823528</v>
      </c>
      <c r="H15" s="1">
        <v>1</v>
      </c>
      <c r="I15" s="1">
        <v>1</v>
      </c>
      <c r="J15" s="1">
        <v>0.5</v>
      </c>
      <c r="K15" s="1">
        <v>1</v>
      </c>
      <c r="L15" s="1">
        <v>1</v>
      </c>
    </row>
    <row r="16" spans="2:12" ht="75.75" customHeight="1" x14ac:dyDescent="0.4">
      <c r="B16" s="12" t="s">
        <v>49</v>
      </c>
      <c r="C16" s="1">
        <v>2</v>
      </c>
      <c r="D16" s="1">
        <v>60</v>
      </c>
      <c r="E16" s="1" t="s">
        <v>69</v>
      </c>
      <c r="F16" s="1" t="s">
        <v>55</v>
      </c>
      <c r="G16" s="8">
        <f t="shared" ref="G16:G21" si="4">(H16*(4/17)+I16*(4/17)+J16*(2/17)+K16*(2/17)+L16*(5/17))</f>
        <v>1.4705882352941178</v>
      </c>
      <c r="H16" s="1">
        <v>1</v>
      </c>
      <c r="I16" s="1">
        <v>2</v>
      </c>
      <c r="J16" s="1">
        <v>0.5</v>
      </c>
      <c r="K16" s="1">
        <v>1</v>
      </c>
      <c r="L16" s="1">
        <v>2</v>
      </c>
    </row>
    <row r="17" spans="2:12" ht="49.5" customHeight="1" x14ac:dyDescent="0.4">
      <c r="B17" s="12" t="s">
        <v>28</v>
      </c>
      <c r="C17" s="1">
        <v>2</v>
      </c>
      <c r="D17" s="1">
        <v>60</v>
      </c>
      <c r="E17" s="1" t="s">
        <v>69</v>
      </c>
      <c r="F17" s="1" t="s">
        <v>55</v>
      </c>
      <c r="G17" s="8">
        <f t="shared" si="4"/>
        <v>1.2000000000000002</v>
      </c>
      <c r="H17" s="1">
        <v>1</v>
      </c>
      <c r="I17" s="1">
        <v>1</v>
      </c>
      <c r="J17" s="1">
        <v>0.2</v>
      </c>
      <c r="K17" s="1">
        <v>1</v>
      </c>
      <c r="L17" s="1">
        <v>2</v>
      </c>
    </row>
    <row r="18" spans="2:12" ht="48" customHeight="1" x14ac:dyDescent="0.4">
      <c r="B18" s="12" t="s">
        <v>29</v>
      </c>
      <c r="C18" s="1">
        <v>2</v>
      </c>
      <c r="D18" s="1">
        <v>60</v>
      </c>
      <c r="E18" s="1" t="s">
        <v>69</v>
      </c>
      <c r="F18" s="1" t="s">
        <v>55</v>
      </c>
      <c r="G18" s="8">
        <f t="shared" si="4"/>
        <v>1.2000000000000002</v>
      </c>
      <c r="H18" s="1">
        <v>1</v>
      </c>
      <c r="I18" s="1">
        <v>1</v>
      </c>
      <c r="J18" s="1">
        <v>0.2</v>
      </c>
      <c r="K18" s="1">
        <v>1</v>
      </c>
      <c r="L18" s="1">
        <v>2</v>
      </c>
    </row>
    <row r="19" spans="2:12" ht="61.5" customHeight="1" x14ac:dyDescent="0.4">
      <c r="B19" s="12" t="s">
        <v>30</v>
      </c>
      <c r="C19" s="1">
        <v>2</v>
      </c>
      <c r="D19" s="1">
        <v>61</v>
      </c>
      <c r="E19" s="1" t="s">
        <v>69</v>
      </c>
      <c r="F19" s="1" t="s">
        <v>68</v>
      </c>
      <c r="G19" s="8">
        <f t="shared" si="4"/>
        <v>0.96470588235294119</v>
      </c>
      <c r="H19" s="1">
        <v>1</v>
      </c>
      <c r="I19" s="1"/>
      <c r="J19" s="1">
        <v>0.2</v>
      </c>
      <c r="K19" s="1">
        <v>1</v>
      </c>
      <c r="L19" s="1">
        <v>2</v>
      </c>
    </row>
    <row r="20" spans="2:12" ht="45.75" customHeight="1" x14ac:dyDescent="0.4">
      <c r="B20" s="12" t="s">
        <v>31</v>
      </c>
      <c r="C20" s="1">
        <v>2</v>
      </c>
      <c r="D20" s="1">
        <v>67</v>
      </c>
      <c r="E20" s="1" t="s">
        <v>69</v>
      </c>
      <c r="F20" s="1" t="s">
        <v>70</v>
      </c>
      <c r="G20" s="8">
        <f t="shared" si="4"/>
        <v>0.96470588235294119</v>
      </c>
      <c r="H20" s="1">
        <v>1</v>
      </c>
      <c r="I20" s="1"/>
      <c r="J20" s="1">
        <v>0.2</v>
      </c>
      <c r="K20" s="1">
        <v>1</v>
      </c>
      <c r="L20" s="1">
        <v>2</v>
      </c>
    </row>
    <row r="21" spans="2:12" ht="64.5" customHeight="1" x14ac:dyDescent="0.4">
      <c r="B21" s="12" t="s">
        <v>32</v>
      </c>
      <c r="C21" s="1">
        <v>2</v>
      </c>
      <c r="D21" s="1">
        <v>70</v>
      </c>
      <c r="E21" s="1" t="s">
        <v>69</v>
      </c>
      <c r="F21" s="1" t="s">
        <v>71</v>
      </c>
      <c r="G21" s="8">
        <f t="shared" si="4"/>
        <v>0.84705882352941175</v>
      </c>
      <c r="H21" s="1">
        <v>1</v>
      </c>
      <c r="I21" s="1"/>
      <c r="J21" s="1">
        <v>0.2</v>
      </c>
      <c r="K21" s="1"/>
      <c r="L21" s="1">
        <v>2</v>
      </c>
    </row>
    <row r="22" spans="2:12" ht="78" customHeight="1" x14ac:dyDescent="0.4">
      <c r="B22" s="12" t="s">
        <v>33</v>
      </c>
      <c r="C22" s="1">
        <v>3</v>
      </c>
      <c r="D22" s="1">
        <v>80</v>
      </c>
      <c r="E22" s="1" t="s">
        <v>69</v>
      </c>
      <c r="F22" s="1" t="s">
        <v>54</v>
      </c>
      <c r="G22" s="8">
        <f t="shared" si="1"/>
        <v>1.2352941176470589</v>
      </c>
      <c r="H22" s="1">
        <v>1.5</v>
      </c>
      <c r="I22" s="1"/>
      <c r="J22" s="1"/>
      <c r="K22" s="1"/>
      <c r="L22" s="1">
        <v>3</v>
      </c>
    </row>
    <row r="23" spans="2:12" ht="39.950000000000003" customHeight="1" x14ac:dyDescent="0.4">
      <c r="B23" s="12" t="s">
        <v>34</v>
      </c>
      <c r="C23" s="1">
        <v>5</v>
      </c>
      <c r="D23" s="1">
        <v>108</v>
      </c>
      <c r="E23" s="1" t="s">
        <v>69</v>
      </c>
      <c r="F23" s="1" t="s">
        <v>73</v>
      </c>
      <c r="G23" s="8">
        <f t="shared" si="1"/>
        <v>0</v>
      </c>
      <c r="H23" s="1"/>
      <c r="I23" s="1"/>
      <c r="J23" s="1"/>
      <c r="K23" s="1"/>
      <c r="L23" s="1">
        <v>0</v>
      </c>
    </row>
    <row r="24" spans="2:12" ht="85.5" x14ac:dyDescent="0.4">
      <c r="B24" s="12" t="s">
        <v>35</v>
      </c>
      <c r="C24" s="1">
        <v>4</v>
      </c>
      <c r="D24" s="1">
        <v>120</v>
      </c>
      <c r="E24" s="1" t="s">
        <v>69</v>
      </c>
      <c r="F24" s="1" t="s">
        <v>72</v>
      </c>
      <c r="G24" s="8">
        <f t="shared" si="1"/>
        <v>0</v>
      </c>
      <c r="H24" s="1"/>
      <c r="I24" s="1"/>
      <c r="J24" s="1"/>
      <c r="K24" s="1"/>
      <c r="L24" s="1"/>
    </row>
    <row r="25" spans="2:12" ht="39.950000000000003" customHeight="1" x14ac:dyDescent="0.4">
      <c r="B25" s="14" t="s">
        <v>36</v>
      </c>
      <c r="C25" s="9">
        <v>40</v>
      </c>
      <c r="D25" s="9">
        <v>180</v>
      </c>
      <c r="E25" s="9" t="s">
        <v>57</v>
      </c>
      <c r="F25" s="9" t="s">
        <v>56</v>
      </c>
      <c r="G25" s="10">
        <f>G26+G27+G28+G29+G30+G31+G32+G33+G34+G35+G36+G37+G38+G39</f>
        <v>3.9411764705882351</v>
      </c>
      <c r="H25" s="10">
        <v>0</v>
      </c>
      <c r="I25" s="10">
        <f t="shared" ref="I25:L25" si="5">I26+I27+I28+I29+I30+I31+I32+I33+I34+I35+I36+I37+I38+I39</f>
        <v>3</v>
      </c>
      <c r="J25" s="10">
        <f t="shared" si="5"/>
        <v>0</v>
      </c>
      <c r="K25" s="10">
        <v>0</v>
      </c>
      <c r="L25" s="10">
        <f t="shared" si="5"/>
        <v>11</v>
      </c>
    </row>
    <row r="26" spans="2:12" ht="48.75" customHeight="1" x14ac:dyDescent="0.4">
      <c r="B26" s="12" t="s">
        <v>76</v>
      </c>
      <c r="C26" s="1">
        <v>1</v>
      </c>
      <c r="D26" s="1">
        <v>50</v>
      </c>
      <c r="E26" s="1" t="s">
        <v>57</v>
      </c>
      <c r="F26" s="1" t="s">
        <v>54</v>
      </c>
      <c r="G26" s="8">
        <f>(H26*(4/17)+I26*(4/17)+J26*(2/17)+K26*(2/17)+L26*(5/17))</f>
        <v>0.41176470588235292</v>
      </c>
      <c r="H26" s="1"/>
      <c r="I26" s="1">
        <v>0.5</v>
      </c>
      <c r="J26" s="1"/>
      <c r="K26" s="1"/>
      <c r="L26" s="1">
        <v>1</v>
      </c>
    </row>
    <row r="27" spans="2:12" ht="71.25" x14ac:dyDescent="0.4">
      <c r="B27" s="12" t="s">
        <v>37</v>
      </c>
      <c r="C27" s="1">
        <v>2</v>
      </c>
      <c r="D27" s="1">
        <v>119</v>
      </c>
      <c r="E27" s="1" t="s">
        <v>57</v>
      </c>
      <c r="F27" s="1" t="s">
        <v>58</v>
      </c>
      <c r="G27" s="8">
        <f t="shared" ref="G27" si="6">(H27*(4/17)+I27*(4/17)+J27*(2/17)+K27*(2/17)+L27*(5/17))</f>
        <v>0.70588235294117652</v>
      </c>
      <c r="H27" s="1"/>
      <c r="I27" s="1">
        <v>0.5</v>
      </c>
      <c r="J27" s="1"/>
      <c r="K27" s="1"/>
      <c r="L27" s="1">
        <v>2</v>
      </c>
    </row>
    <row r="28" spans="2:12" ht="48.75" customHeight="1" x14ac:dyDescent="0.4">
      <c r="B28" s="12" t="s">
        <v>59</v>
      </c>
      <c r="C28" s="1">
        <v>2</v>
      </c>
      <c r="D28" s="1">
        <v>119</v>
      </c>
      <c r="E28" s="1" t="s">
        <v>57</v>
      </c>
      <c r="F28" s="1" t="s">
        <v>58</v>
      </c>
      <c r="G28" s="8">
        <f>(H28*(4/17)+I28*(4/17)+J28*(2/17)+K28*(2/17)+L28*(5/17))</f>
        <v>0.29411764705882354</v>
      </c>
      <c r="H28" s="1"/>
      <c r="I28" s="1"/>
      <c r="J28" s="1"/>
      <c r="K28" s="1"/>
      <c r="L28" s="1">
        <v>1</v>
      </c>
    </row>
    <row r="29" spans="2:12" ht="85.5" x14ac:dyDescent="0.4">
      <c r="B29" s="12" t="s">
        <v>38</v>
      </c>
      <c r="C29" s="1">
        <v>2</v>
      </c>
      <c r="D29" s="1">
        <v>133</v>
      </c>
      <c r="E29" s="1" t="s">
        <v>57</v>
      </c>
      <c r="F29" s="1" t="s">
        <v>60</v>
      </c>
      <c r="G29" s="8">
        <f t="shared" ref="G29:G39" si="7">(H29*(4/17)+I29*(4/17)+J29*(2/17)+K29*(2/17)+L29*(5/17))</f>
        <v>0.29411764705882354</v>
      </c>
      <c r="H29" s="1"/>
      <c r="I29" s="1"/>
      <c r="J29" s="1"/>
      <c r="K29" s="1"/>
      <c r="L29" s="1">
        <v>1</v>
      </c>
    </row>
    <row r="30" spans="2:12" ht="69" customHeight="1" x14ac:dyDescent="0.4">
      <c r="B30" s="12" t="s">
        <v>61</v>
      </c>
      <c r="C30" s="1">
        <v>2</v>
      </c>
      <c r="D30" s="1">
        <v>133</v>
      </c>
      <c r="E30" s="1" t="s">
        <v>57</v>
      </c>
      <c r="F30" s="1" t="s">
        <v>60</v>
      </c>
      <c r="G30" s="8">
        <f t="shared" si="7"/>
        <v>0.41176470588235292</v>
      </c>
      <c r="H30" s="1"/>
      <c r="I30" s="1">
        <v>0.5</v>
      </c>
      <c r="J30" s="1"/>
      <c r="K30" s="1"/>
      <c r="L30" s="1">
        <v>1</v>
      </c>
    </row>
    <row r="31" spans="2:12" ht="48.75" customHeight="1" x14ac:dyDescent="0.4">
      <c r="B31" s="12" t="s">
        <v>39</v>
      </c>
      <c r="C31" s="1">
        <v>2</v>
      </c>
      <c r="D31" s="1">
        <v>140</v>
      </c>
      <c r="E31" s="1" t="s">
        <v>57</v>
      </c>
      <c r="F31" s="1" t="s">
        <v>62</v>
      </c>
      <c r="G31" s="8">
        <f t="shared" si="7"/>
        <v>0.70588235294117652</v>
      </c>
      <c r="H31" s="1"/>
      <c r="I31" s="1">
        <v>0.5</v>
      </c>
      <c r="J31" s="1"/>
      <c r="K31" s="1"/>
      <c r="L31" s="1">
        <v>2</v>
      </c>
    </row>
    <row r="32" spans="2:12" ht="48.75" customHeight="1" x14ac:dyDescent="0.4">
      <c r="B32" s="12" t="s">
        <v>40</v>
      </c>
      <c r="C32" s="1">
        <v>2</v>
      </c>
      <c r="D32" s="1">
        <v>140</v>
      </c>
      <c r="E32" s="1" t="s">
        <v>57</v>
      </c>
      <c r="F32" s="1" t="s">
        <v>62</v>
      </c>
      <c r="G32" s="8">
        <f t="shared" si="7"/>
        <v>0.41176470588235292</v>
      </c>
      <c r="H32" s="1"/>
      <c r="I32" s="1">
        <v>0.5</v>
      </c>
      <c r="J32" s="1"/>
      <c r="K32" s="1"/>
      <c r="L32" s="1">
        <v>1</v>
      </c>
    </row>
    <row r="33" spans="2:12" ht="48.75" customHeight="1" x14ac:dyDescent="0.4">
      <c r="B33" s="12" t="s">
        <v>41</v>
      </c>
      <c r="C33" s="1">
        <v>3</v>
      </c>
      <c r="D33" s="1">
        <v>149</v>
      </c>
      <c r="E33" s="1" t="s">
        <v>57</v>
      </c>
      <c r="F33" s="1" t="s">
        <v>63</v>
      </c>
      <c r="G33" s="8">
        <f t="shared" si="7"/>
        <v>0.41176470588235292</v>
      </c>
      <c r="H33" s="1"/>
      <c r="I33" s="1">
        <v>0.5</v>
      </c>
      <c r="J33" s="1"/>
      <c r="K33" s="1"/>
      <c r="L33" s="1">
        <v>1</v>
      </c>
    </row>
    <row r="34" spans="2:12" ht="114" x14ac:dyDescent="0.4">
      <c r="B34" s="12" t="s">
        <v>42</v>
      </c>
      <c r="C34" s="1">
        <v>3</v>
      </c>
      <c r="D34" s="1">
        <v>149</v>
      </c>
      <c r="E34" s="1" t="s">
        <v>57</v>
      </c>
      <c r="F34" s="1" t="s">
        <v>63</v>
      </c>
      <c r="G34" s="8">
        <f t="shared" si="7"/>
        <v>0.29411764705882354</v>
      </c>
      <c r="H34" s="1"/>
      <c r="I34" s="1"/>
      <c r="J34" s="1"/>
      <c r="K34" s="1"/>
      <c r="L34" s="1">
        <v>1</v>
      </c>
    </row>
    <row r="35" spans="2:12" ht="48.75" customHeight="1" x14ac:dyDescent="0.4">
      <c r="B35" s="12" t="s">
        <v>43</v>
      </c>
      <c r="C35" s="1">
        <v>3</v>
      </c>
      <c r="D35" s="1">
        <v>156</v>
      </c>
      <c r="E35" s="1" t="s">
        <v>57</v>
      </c>
      <c r="F35" s="1" t="s">
        <v>64</v>
      </c>
      <c r="G35" s="8">
        <f t="shared" si="7"/>
        <v>0</v>
      </c>
      <c r="H35" s="1"/>
      <c r="I35" s="1"/>
      <c r="J35" s="1"/>
      <c r="K35" s="1"/>
      <c r="L35" s="1"/>
    </row>
    <row r="36" spans="2:12" ht="66" customHeight="1" x14ac:dyDescent="0.4">
      <c r="B36" s="12" t="s">
        <v>44</v>
      </c>
      <c r="C36" s="1">
        <v>5</v>
      </c>
      <c r="D36" s="1">
        <v>163</v>
      </c>
      <c r="E36" s="1" t="s">
        <v>68</v>
      </c>
      <c r="F36" s="1" t="s">
        <v>65</v>
      </c>
      <c r="G36" s="8">
        <f t="shared" si="7"/>
        <v>0</v>
      </c>
      <c r="H36" s="1"/>
      <c r="I36" s="1"/>
      <c r="J36" s="1"/>
      <c r="K36" s="1"/>
      <c r="L36" s="1"/>
    </row>
    <row r="37" spans="2:12" ht="87" customHeight="1" x14ac:dyDescent="0.4">
      <c r="B37" s="12" t="s">
        <v>45</v>
      </c>
      <c r="C37" s="1">
        <v>4</v>
      </c>
      <c r="D37" s="1">
        <v>163</v>
      </c>
      <c r="E37" s="1" t="s">
        <v>68</v>
      </c>
      <c r="F37" s="1" t="s">
        <v>65</v>
      </c>
      <c r="G37" s="8">
        <f t="shared" si="7"/>
        <v>0</v>
      </c>
      <c r="H37" s="1"/>
      <c r="I37" s="1"/>
      <c r="J37" s="1"/>
      <c r="K37" s="1"/>
      <c r="L37" s="1"/>
    </row>
    <row r="38" spans="2:12" ht="99.75" x14ac:dyDescent="0.4">
      <c r="B38" s="12" t="s">
        <v>46</v>
      </c>
      <c r="C38" s="1">
        <v>4</v>
      </c>
      <c r="D38" s="1">
        <v>163</v>
      </c>
      <c r="E38" s="1" t="s">
        <v>68</v>
      </c>
      <c r="F38" s="1" t="s">
        <v>65</v>
      </c>
      <c r="G38" s="8">
        <f t="shared" si="7"/>
        <v>0</v>
      </c>
      <c r="H38" s="1"/>
      <c r="I38" s="1"/>
      <c r="J38" s="1"/>
      <c r="K38" s="1"/>
      <c r="L38" s="1"/>
    </row>
    <row r="39" spans="2:12" ht="38.25" customHeight="1" x14ac:dyDescent="0.4">
      <c r="B39" s="12" t="s">
        <v>47</v>
      </c>
      <c r="C39" s="1">
        <v>5</v>
      </c>
      <c r="D39" s="1">
        <v>180</v>
      </c>
      <c r="E39" s="1" t="s">
        <v>68</v>
      </c>
      <c r="F39" s="1" t="s">
        <v>56</v>
      </c>
      <c r="G39" s="8">
        <f t="shared" si="7"/>
        <v>0</v>
      </c>
      <c r="H39" s="1"/>
      <c r="I39" s="1"/>
      <c r="J39" s="1"/>
      <c r="K39" s="1"/>
      <c r="L39" s="1"/>
    </row>
    <row r="40" spans="2:12" ht="39.950000000000003" customHeight="1" x14ac:dyDescent="0.4">
      <c r="B40" s="14" t="s">
        <v>2</v>
      </c>
      <c r="C40" s="11" t="s">
        <v>75</v>
      </c>
      <c r="D40" s="9">
        <v>90</v>
      </c>
      <c r="E40" s="9" t="s">
        <v>66</v>
      </c>
      <c r="F40" s="9" t="s">
        <v>67</v>
      </c>
      <c r="G40" s="10">
        <f>(H40*(4/17)+I40*(4/17)+J40*(2/17)+K40*(2/17)+L40*(5/17))</f>
        <v>0</v>
      </c>
      <c r="H40" s="11"/>
      <c r="I40" s="11"/>
      <c r="J40" s="11"/>
      <c r="K40" s="11"/>
      <c r="L40" s="11"/>
    </row>
    <row r="41" spans="2:12" ht="20.100000000000001" customHeight="1" x14ac:dyDescent="0.4">
      <c r="B41" s="16" t="s">
        <v>17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</row>
    <row r="42" spans="2:12" ht="20.100000000000001" customHeight="1" x14ac:dyDescent="0.4">
      <c r="B42" s="16" t="s">
        <v>18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</row>
  </sheetData>
  <mergeCells count="7">
    <mergeCell ref="B41:L41"/>
    <mergeCell ref="B2:G2"/>
    <mergeCell ref="I2:J2"/>
    <mergeCell ref="B42:L42"/>
    <mergeCell ref="C3:C4"/>
    <mergeCell ref="D3:F3"/>
    <mergeCell ref="B3:B4"/>
  </mergeCells>
  <pageMargins left="0.17" right="0.33" top="0.4" bottom="0.16" header="0.12" footer="0.3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MRT www.Win2Farsi.com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DANA2</dc:creator>
  <cp:lastModifiedBy>Hp</cp:lastModifiedBy>
  <cp:lastPrinted>2018-12-17T06:03:11Z</cp:lastPrinted>
  <dcterms:created xsi:type="dcterms:W3CDTF">2018-12-04T09:58:12Z</dcterms:created>
  <dcterms:modified xsi:type="dcterms:W3CDTF">2019-01-29T09:50:25Z</dcterms:modified>
</cp:coreProperties>
</file>